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uong dan" sheetId="1" state="visible" r:id="rId3"/>
    <sheet name="Ma tran de" sheetId="2" state="visible" r:id="rId4"/>
    <sheet name="Ban dac ta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<sst xmlns="http://schemas.openxmlformats.org/spreadsheetml/2006/main" count="118" uniqueCount="96">
  <si>
    <t xml:space="preserve">MẪU MA TRẬN ĐỀ KIỂM TRA ĐỊNH KỲ</t>
  </si>
  <si>
    <t xml:space="preserve">Soạn theo cấu trúc tại phụ lục Công văn 7991/BGDĐT-GDTrH. Tải miễn phí tại edubanks.org</t>
  </si>
  <si>
    <t xml:space="preserve">CÁCH DÙNG</t>
  </si>
  <si>
    <t xml:space="preserve">1. Điền thông tin đề</t>
  </si>
  <si>
    <t xml:space="preserve">Mở sheet 'Ma tran de', điền môn, lớp, thời gian ở đầu sheet (các ô nền vàng).</t>
  </si>
  <si>
    <t xml:space="preserve">2. Khai điểm mỗi câu</t>
  </si>
  <si>
    <t xml:space="preserve">Khối 'Điểm mỗi câu' quyết định cách quy đổi số câu thành điểm. Sửa nếu đề của bạn chia khác.</t>
  </si>
  <si>
    <t xml:space="preserve">3. Điền số câu từng ô</t>
  </si>
  <si>
    <t xml:space="preserve">Mỗi hàng là một chương. Điền SỐ CÂU vào ô nền vàng theo dạng câu hỏi và mức độ. Riêng tự luận điền thẳng SỐ ĐIỂM.</t>
  </si>
  <si>
    <t xml:space="preserve">4. Xem khối kiểm tra</t>
  </si>
  <si>
    <t xml:space="preserve">Khối 'Kiểm tra' ở dưới bảng tự đối chiếu tổng điểm với cấu trúc và báo ngay khi lệch.</t>
  </si>
  <si>
    <t xml:space="preserve">5. Viết bản đặc tả</t>
  </si>
  <si>
    <t xml:space="preserve">Sang sheet 'Ban dac ta', mô tả yêu cầu cần đạt cho từng ô đã có câu hỏi.</t>
  </si>
  <si>
    <t xml:space="preserve">QUY ƯỚC MÀU</t>
  </si>
  <si>
    <t xml:space="preserve">Nền vàng</t>
  </si>
  <si>
    <t xml:space="preserve">Ô bạn cần điền.</t>
  </si>
  <si>
    <t xml:space="preserve">Nền xám</t>
  </si>
  <si>
    <t xml:space="preserve">Ô công thức — đừng gõ đè, sẽ mất cách tính tự động.</t>
  </si>
  <si>
    <t xml:space="preserve">CẤU TRÚC THEO CÔNG VĂN 7991</t>
  </si>
  <si>
    <t xml:space="preserve">Tỉ lệ 7 / 3</t>
  </si>
  <si>
    <t xml:space="preserve">7,0 điểm trắc nghiệm khách quan + 3,0 điểm tự luận. Đây là tỉ lệ ĐIỂM, không phải tỉ lệ số câu — phụ lục không quy định tổng số câu.</t>
  </si>
  <si>
    <t xml:space="preserve">Ba dạng trắc nghiệm</t>
  </si>
  <si>
    <t xml:space="preserve">Nhiều lựa chọn 3,0đ · Đúng–Sai (4 ý mỗi câu) 2,0đ · Trả lời ngắn 2,0đ.</t>
  </si>
  <si>
    <t xml:space="preserve">Ba mức độ</t>
  </si>
  <si>
    <t xml:space="preserve">Biết 40% (4,0đ) · Hiểu 30% (3,0đ) · Vận dụng 30% (3,0đ). Không còn tách riêng mức vận dụng cao.</t>
  </si>
  <si>
    <t xml:space="preserve">Môn không dùng trả lời ngắn</t>
  </si>
  <si>
    <t xml:space="preserve">Dồn 2,0 điểm đó sang dạng Đúng–Sai, tức dạng này thành 4,0 điểm.</t>
  </si>
  <si>
    <t xml:space="preserve">LƯU Ý QUAN TRỌNG</t>
  </si>
  <si>
    <t xml:space="preserve">Thang chấm Đúng–Sai</t>
  </si>
  <si>
    <t xml:space="preserve">Công văn 7991 KHÔNG quy định cách chấm điểm thành phần cho dạng đúng–sai. Thang 0,1 / 0,25 / 0,5 / 1,0 mà nhiều thầy cô dùng đến từ Quyết định 764/QĐ-BGDĐT về đề thi tốt nghiệp THPT. Áp dụng được, nhưng nên hiểu đó là bạn chọn chứ không phải bắt buộc — và phải ghi rõ trong hướng dẫn chấm.</t>
  </si>
  <si>
    <t xml:space="preserve">Cấp THCS</t>
  </si>
  <si>
    <t xml:space="preserve">Phụ lục hướng dẫn ma trận cho cấp THPT và ghi là để tham khảo. Với THCS, hãy bám hướng dẫn của Sở GDĐT nơi bạn công tác.</t>
  </si>
  <si>
    <t xml:space="preserve">Môn không áp dụng</t>
  </si>
  <si>
    <t xml:space="preserve">Giáo dục thể chất, Nghệ thuật (Âm nhạc, Mĩ thuật), Nội dung giáo dục của địa phương, Hoạt động trải nghiệm – hướng nghiệp.</t>
  </si>
  <si>
    <t xml:space="preserve">Đọc thêm</t>
  </si>
  <si>
    <t xml:space="preserve">edubanks.org/blog/cong-van-7991-la-gi — giải thích đầy đủ Công văn 7991</t>
  </si>
  <si>
    <t xml:space="preserve">edubanks.org/blog/cach-lap-ma-tran-de-kiem-tra — hướng dẫn từng bước kèm ví dụ</t>
  </si>
  <si>
    <t xml:space="preserve">MA TRẬN ĐỀ KIỂM TRA ĐỊNH KỲ</t>
  </si>
  <si>
    <t xml:space="preserve">Môn học:</t>
  </si>
  <si>
    <t xml:space="preserve">Toán</t>
  </si>
  <si>
    <t xml:space="preserve">Lớp:</t>
  </si>
  <si>
    <t xml:space="preserve">10</t>
  </si>
  <si>
    <t xml:space="preserve">Kỳ kiểm tra:</t>
  </si>
  <si>
    <t xml:space="preserve">Giữa học kì 1</t>
  </si>
  <si>
    <t xml:space="preserve">Thời gian:</t>
  </si>
  <si>
    <t xml:space="preserve">90 phút</t>
  </si>
  <si>
    <t xml:space="preserve">ĐIỂM MỖI CÂU (sửa nếu đề của bạn chia khác)</t>
  </si>
  <si>
    <t xml:space="preserve">Dạng câu hỏi</t>
  </si>
  <si>
    <t xml:space="preserve">Điểm/câu</t>
  </si>
  <si>
    <t xml:space="preserve">Ghi chú</t>
  </si>
  <si>
    <t xml:space="preserve">Nhiều lựa chọn</t>
  </si>
  <si>
    <t xml:space="preserve">Tổng dạng này nên là 3,0đ</t>
  </si>
  <si>
    <t xml:space="preserve">Đúng – Sai</t>
  </si>
  <si>
    <t xml:space="preserve">Mỗi câu 4 ý; tổng dạng này nên là 2,0đ</t>
  </si>
  <si>
    <t xml:space="preserve">Trả lời ngắn</t>
  </si>
  <si>
    <t xml:space="preserve">Tổng dạng này nên là 2,0đ</t>
  </si>
  <si>
    <t xml:space="preserve">TT</t>
  </si>
  <si>
    <t xml:space="preserve">Chủ đề / Chương</t>
  </si>
  <si>
    <t xml:space="preserve">Nội dung / Đơn vị kiến thức</t>
  </si>
  <si>
    <t xml:space="preserve">Nhiều lựa chọn (số câu)</t>
  </si>
  <si>
    <t xml:space="preserve">Đúng – Sai (số câu)</t>
  </si>
  <si>
    <t xml:space="preserve">Trả lời ngắn (số câu)</t>
  </si>
  <si>
    <t xml:space="preserve">Tự luận (điểm)</t>
  </si>
  <si>
    <t xml:space="preserve">Tổng số câu</t>
  </si>
  <si>
    <t xml:space="preserve">Tổng điểm</t>
  </si>
  <si>
    <t xml:space="preserve">Tỉ lệ %</t>
  </si>
  <si>
    <t xml:space="preserve">Biết</t>
  </si>
  <si>
    <t xml:space="preserve">Hiểu</t>
  </si>
  <si>
    <t xml:space="preserve">Vận dụng</t>
  </si>
  <si>
    <t xml:space="preserve">Mệnh đề và tập hợp</t>
  </si>
  <si>
    <t xml:space="preserve">Mệnh đề, tập hợp, các phép toán trên tập hợp</t>
  </si>
  <si>
    <t xml:space="preserve">TỔNG CỘNG</t>
  </si>
  <si>
    <t xml:space="preserve">KIỂM TRA CẤU TRÚC</t>
  </si>
  <si>
    <t xml:space="preserve">Hạng mục</t>
  </si>
  <si>
    <t xml:space="preserve">Đang có</t>
  </si>
  <si>
    <t xml:space="preserve">Theo cấu trúc</t>
  </si>
  <si>
    <t xml:space="preserve">Trạng thái</t>
  </si>
  <si>
    <t xml:space="preserve">Trắc nghiệm khách quan</t>
  </si>
  <si>
    <t xml:space="preserve">Tự luận</t>
  </si>
  <si>
    <t xml:space="preserve">Toàn đề</t>
  </si>
  <si>
    <t xml:space="preserve">Mức Biết</t>
  </si>
  <si>
    <t xml:space="preserve">Mức Hiểu</t>
  </si>
  <si>
    <t xml:space="preserve">Mức Vận dụng</t>
  </si>
  <si>
    <t xml:space="preserve">Lưu ý: cột 'Theo cấu trúc' là mức tham chiếu của phụ lục. Nếu Sở của bạn hướng dẫn khác, sửa lại các ô này.</t>
  </si>
  <si>
    <t xml:space="preserve">BẢN ĐẶC TẢ ĐỀ KIỂM TRA ĐỊNH KỲ</t>
  </si>
  <si>
    <t xml:space="preserve">Ma trận trả lời 'bao nhiêu câu, bao nhiêu điểm'. Bản đặc tả trả lời 'mỗi câu đo cái gì' — trích từ yêu cầu cần đạt của chương trình môn học.</t>
  </si>
  <si>
    <t xml:space="preserve">Mức độ</t>
  </si>
  <si>
    <t xml:space="preserve">Yêu cầu cần đạt (trích chương trình)</t>
  </si>
  <si>
    <t xml:space="preserve">Số câu</t>
  </si>
  <si>
    <t xml:space="preserve">Điểm</t>
  </si>
  <si>
    <t xml:space="preserve">Mệnh đề, mệnh đề chứa biến</t>
  </si>
  <si>
    <t xml:space="preserve">Phát biểu được mệnh đề, xác định được tính đúng sai của một mệnh đề</t>
  </si>
  <si>
    <t xml:space="preserve">Các phép toán trên tập hợp</t>
  </si>
  <si>
    <t xml:space="preserve">Thực hiện được phép hợp, giao, hiệu của hai tập hợp</t>
  </si>
  <si>
    <t xml:space="preserve">Vận dụng tập hợp vào bài toán thực tế</t>
  </si>
  <si>
    <t xml:space="preserve">Giải quyết được vấn đề thực tiễn gắn với phép toán tập hợp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</si>
</sst>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.##"/>
    <numFmt numFmtId="167" formatCode="0"/>
    <numFmt numFmtId="168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B45309"/>
      <name val="Arial"/>
      <family val="0"/>
      <charset val="1"/>
    </font>
    <font>
      <sz val="11"/>
      <color rgb="FF1A1A1A"/>
      <name val="Arial"/>
      <family val="0"/>
      <charset val="1"/>
    </font>
    <font>
      <b val="true"/>
      <sz val="11"/>
      <color rgb="FFB45309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sz val="10"/>
      <color rgb="FF525252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3CD"/>
        <bgColor rgb="FFFDE8C8"/>
      </patternFill>
    </fill>
    <fill>
      <patternFill patternType="solid">
        <fgColor rgb="FFFDE8C8"/>
        <bgColor rgb="FFFFF3CD"/>
      </patternFill>
    </fill>
    <fill>
      <patternFill patternType="solid">
        <fgColor rgb="FFF1F5F9"/>
        <bgColor rgb="FFF8FAFC"/>
      </patternFill>
    </fill>
    <fill>
      <patternFill patternType="solid">
        <fgColor rgb="FFF8FAFC"/>
        <bgColor rgb="FFF1F5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D3D1"/>
      </left>
      <right style="thin">
        <color rgb="FFD6D3D1"/>
      </right>
      <top style="thin">
        <color rgb="FFD6D3D1"/>
      </top>
      <bottom style="thin">
        <color rgb="FFD6D3D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8FAF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D"/>
      <rgbColor rgb="FFF1F5F9"/>
      <rgbColor rgb="FF660066"/>
      <rgbColor rgb="FFFF8080"/>
      <rgbColor rgb="FF0066CC"/>
      <rgbColor rgb="FFD6D3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8C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25252"/>
      <rgbColor rgb="FF969696"/>
      <rgbColor rgb="FF003366"/>
      <rgbColor rgb="FF339966"/>
      <rgbColor rgb="FF003300"/>
      <rgbColor rgb="FF333300"/>
      <rgbColor rgb="FFB45309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6"/>
  </cols>
  <sheetData>
    <row r="1" customFormat="false" ht="15.75" hidden="false" customHeight="true" outlineLevel="0" collapsed="false">
      <c r="A1" s="1" t="s">
        <v>0</v>
      </c>
      <c r="B1" s="2"/>
    </row>
    <row r="2" customFormat="false" ht="15.75" hidden="false" customHeight="true" outlineLevel="0" collapsed="false">
      <c r="A2" s="2"/>
      <c r="B2" s="2" t="s">
        <v>1</v>
      </c>
    </row>
    <row r="3" customFormat="false" ht="15.75" hidden="false" customHeight="true" outlineLevel="0" collapsed="false">
      <c r="A3" s="2"/>
      <c r="B3" s="2"/>
    </row>
    <row r="4" customFormat="false" ht="15.75" hidden="false" customHeight="true" outlineLevel="0" collapsed="false">
      <c r="A4" s="3" t="s">
        <v>2</v>
      </c>
      <c r="B4" s="2"/>
    </row>
    <row r="5" customFormat="false" ht="15.75" hidden="false" customHeight="true" outlineLevel="0" collapsed="false">
      <c r="A5" s="2" t="s">
        <v>3</v>
      </c>
      <c r="B5" s="2" t="s">
        <v>4</v>
      </c>
    </row>
    <row r="6" customFormat="false" ht="30" hidden="false" customHeight="true" outlineLevel="0" collapsed="false">
      <c r="A6" s="2" t="s">
        <v>5</v>
      </c>
      <c r="B6" s="2" t="s">
        <v>6</v>
      </c>
    </row>
    <row r="7" customFormat="false" ht="30" hidden="false" customHeight="true" outlineLevel="0" collapsed="false">
      <c r="A7" s="2" t="s">
        <v>7</v>
      </c>
      <c r="B7" s="2" t="s">
        <v>8</v>
      </c>
    </row>
    <row r="8" customFormat="false" ht="15.75" hidden="false" customHeight="true" outlineLevel="0" collapsed="false">
      <c r="A8" s="2" t="s">
        <v>9</v>
      </c>
      <c r="B8" s="2" t="s">
        <v>10</v>
      </c>
    </row>
    <row r="9" customFormat="false" ht="15.75" hidden="false" customHeight="true" outlineLevel="0" collapsed="false">
      <c r="A9" s="2" t="s">
        <v>11</v>
      </c>
      <c r="B9" s="2" t="s">
        <v>12</v>
      </c>
    </row>
    <row r="10" customFormat="false" ht="15.75" hidden="false" customHeight="true" outlineLevel="0" collapsed="false">
      <c r="A10" s="2"/>
      <c r="B10" s="2"/>
    </row>
    <row r="11" customFormat="false" ht="15.75" hidden="false" customHeight="true" outlineLevel="0" collapsed="false">
      <c r="A11" s="3" t="s">
        <v>13</v>
      </c>
      <c r="B11" s="2"/>
    </row>
    <row r="12" customFormat="false" ht="15.75" hidden="false" customHeight="true" outlineLevel="0" collapsed="false">
      <c r="A12" s="2" t="s">
        <v>14</v>
      </c>
      <c r="B12" s="2" t="s">
        <v>15</v>
      </c>
    </row>
    <row r="13" customFormat="false" ht="15.75" hidden="false" customHeight="true" outlineLevel="0" collapsed="false">
      <c r="A13" s="2" t="s">
        <v>16</v>
      </c>
      <c r="B13" s="2" t="s">
        <v>17</v>
      </c>
    </row>
    <row r="14" customFormat="false" ht="15.75" hidden="false" customHeight="true" outlineLevel="0" collapsed="false">
      <c r="A14" s="2"/>
      <c r="B14" s="2"/>
    </row>
    <row r="15" customFormat="false" ht="15.75" hidden="false" customHeight="true" outlineLevel="0" collapsed="false">
      <c r="A15" s="3" t="s">
        <v>18</v>
      </c>
      <c r="B15" s="2"/>
    </row>
    <row r="16" customFormat="false" ht="30" hidden="false" customHeight="true" outlineLevel="0" collapsed="false">
      <c r="A16" s="2" t="s">
        <v>19</v>
      </c>
      <c r="B16" s="2" t="s">
        <v>20</v>
      </c>
    </row>
    <row r="17" customFormat="false" ht="15.75" hidden="false" customHeight="true" outlineLevel="0" collapsed="false">
      <c r="A17" s="2" t="s">
        <v>21</v>
      </c>
      <c r="B17" s="2" t="s">
        <v>22</v>
      </c>
    </row>
    <row r="18" customFormat="false" ht="30" hidden="false" customHeight="true" outlineLevel="0" collapsed="false">
      <c r="A18" s="2" t="s">
        <v>23</v>
      </c>
      <c r="B18" s="2" t="s">
        <v>24</v>
      </c>
    </row>
    <row r="19" customFormat="false" ht="15.75" hidden="false" customHeight="true" outlineLevel="0" collapsed="false">
      <c r="A19" s="2" t="s">
        <v>25</v>
      </c>
      <c r="B19" s="2" t="s">
        <v>26</v>
      </c>
    </row>
    <row r="20" customFormat="false" ht="15.75" hidden="false" customHeight="true" outlineLevel="0" collapsed="false">
      <c r="A20" s="2"/>
      <c r="B20" s="2"/>
    </row>
    <row r="21" customFormat="false" ht="15.75" hidden="false" customHeight="true" outlineLevel="0" collapsed="false">
      <c r="A21" s="3" t="s">
        <v>27</v>
      </c>
      <c r="B21" s="2"/>
    </row>
    <row r="22" customFormat="false" ht="30" hidden="false" customHeight="true" outlineLevel="0" collapsed="false">
      <c r="A22" s="2" t="s">
        <v>28</v>
      </c>
      <c r="B22" s="2" t="s">
        <v>29</v>
      </c>
    </row>
    <row r="23" customFormat="false" ht="30" hidden="false" customHeight="true" outlineLevel="0" collapsed="false">
      <c r="A23" s="2" t="s">
        <v>30</v>
      </c>
      <c r="B23" s="2" t="s">
        <v>31</v>
      </c>
    </row>
    <row r="24" customFormat="false" ht="30" hidden="false" customHeight="true" outlineLevel="0" collapsed="false">
      <c r="A24" s="2" t="s">
        <v>32</v>
      </c>
      <c r="B24" s="2" t="s">
        <v>33</v>
      </c>
    </row>
    <row r="25" customFormat="false" ht="15.75" hidden="false" customHeight="true" outlineLevel="0" collapsed="false">
      <c r="A25" s="2"/>
      <c r="B25" s="2"/>
    </row>
    <row r="26" customFormat="false" ht="15.75" hidden="false" customHeight="true" outlineLevel="0" collapsed="false">
      <c r="A26" s="2" t="s">
        <v>34</v>
      </c>
      <c r="B26" s="2" t="s">
        <v>35</v>
      </c>
    </row>
    <row r="27" customFormat="false" ht="15.75" hidden="false" customHeight="true" outlineLevel="0" collapsed="false">
      <c r="A27" s="2"/>
      <c r="B27" s="2" t="s">
        <v>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14" topLeftCell="D15" activePane="bottomRight" state="frozen"/>
      <selection pane="topLeft" activeCell="A1" activeCellId="0" sqref="A1"/>
      <selection pane="topRight" activeCell="D1" activeCellId="0" sqref="D1"/>
      <selection pane="bottomLeft" activeCell="A15" activeCellId="0" sqref="A1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34"/>
    <col collapsed="false" customWidth="true" hidden="false" outlineLevel="0" max="15" min="4" style="0" width="7"/>
    <col collapsed="false" customWidth="true" hidden="false" outlineLevel="0" max="17" min="16" style="0" width="9"/>
    <col collapsed="false" customWidth="true" hidden="false" outlineLevel="0" max="18" min="18" style="0" width="8"/>
  </cols>
  <sheetData>
    <row r="1" customFormat="false" ht="18.55" hidden="false" customHeight="false" outlineLevel="0" collapsed="false">
      <c r="A1" s="4" t="s">
        <v>37</v>
      </c>
    </row>
    <row r="3" customFormat="false" ht="15" hidden="false" customHeight="false" outlineLevel="0" collapsed="false">
      <c r="A3" s="5" t="s">
        <v>38</v>
      </c>
      <c r="B3" s="6" t="s">
        <v>39</v>
      </c>
      <c r="D3" s="5" t="s">
        <v>40</v>
      </c>
      <c r="E3" s="6" t="s">
        <v>41</v>
      </c>
    </row>
    <row r="4" customFormat="false" ht="15" hidden="false" customHeight="false" outlineLevel="0" collapsed="false">
      <c r="A4" s="5" t="s">
        <v>42</v>
      </c>
      <c r="B4" s="6" t="s">
        <v>43</v>
      </c>
      <c r="D4" s="5" t="s">
        <v>44</v>
      </c>
      <c r="E4" s="6" t="s">
        <v>45</v>
      </c>
    </row>
    <row r="6" customFormat="false" ht="15" hidden="false" customHeight="false" outlineLevel="0" collapsed="false">
      <c r="A6" s="7" t="s">
        <v>46</v>
      </c>
    </row>
    <row r="7" customFormat="false" ht="15" hidden="false" customHeight="false" outlineLevel="0" collapsed="false">
      <c r="A7" s="8" t="s">
        <v>47</v>
      </c>
      <c r="B7" s="9" t="s">
        <v>48</v>
      </c>
      <c r="C7" s="8" t="s">
        <v>49</v>
      </c>
    </row>
    <row r="8" customFormat="false" ht="15" hidden="false" customHeight="false" outlineLevel="0" collapsed="false">
      <c r="A8" s="10" t="s">
        <v>50</v>
      </c>
      <c r="B8" s="11" t="n">
        <v>0.25</v>
      </c>
      <c r="C8" s="10" t="s">
        <v>51</v>
      </c>
      <c r="D8" s="10"/>
      <c r="E8" s="10"/>
      <c r="F8" s="10"/>
    </row>
    <row r="9" customFormat="false" ht="15" hidden="false" customHeight="false" outlineLevel="0" collapsed="false">
      <c r="A9" s="10" t="s">
        <v>52</v>
      </c>
      <c r="B9" s="11" t="n">
        <v>1</v>
      </c>
      <c r="C9" s="10" t="s">
        <v>53</v>
      </c>
      <c r="D9" s="10"/>
      <c r="E9" s="10"/>
      <c r="F9" s="10"/>
    </row>
    <row r="10" customFormat="false" ht="15" hidden="false" customHeight="false" outlineLevel="0" collapsed="false">
      <c r="A10" s="10" t="s">
        <v>54</v>
      </c>
      <c r="B10" s="11" t="n">
        <v>0.5</v>
      </c>
      <c r="C10" s="10" t="s">
        <v>55</v>
      </c>
      <c r="D10" s="10"/>
      <c r="E10" s="10"/>
      <c r="F10" s="10"/>
    </row>
    <row r="13" customFormat="false" ht="30" hidden="false" customHeight="true" outlineLevel="0" collapsed="false">
      <c r="A13" s="9" t="s">
        <v>56</v>
      </c>
      <c r="B13" s="8" t="s">
        <v>57</v>
      </c>
      <c r="C13" s="8" t="s">
        <v>58</v>
      </c>
      <c r="D13" s="12" t="s">
        <v>59</v>
      </c>
      <c r="E13" s="12"/>
      <c r="F13" s="12"/>
      <c r="G13" s="12" t="s">
        <v>60</v>
      </c>
      <c r="H13" s="12"/>
      <c r="I13" s="12"/>
      <c r="J13" s="12" t="s">
        <v>61</v>
      </c>
      <c r="K13" s="12"/>
      <c r="L13" s="12"/>
      <c r="M13" s="12" t="s">
        <v>62</v>
      </c>
      <c r="N13" s="12"/>
      <c r="O13" s="12"/>
      <c r="P13" s="12" t="s">
        <v>63</v>
      </c>
      <c r="Q13" s="12" t="s">
        <v>64</v>
      </c>
      <c r="R13" s="12" t="s">
        <v>65</v>
      </c>
    </row>
    <row r="14" customFormat="false" ht="15" hidden="false" customHeight="false" outlineLevel="0" collapsed="false">
      <c r="A14" s="9"/>
      <c r="B14" s="9"/>
      <c r="C14" s="9"/>
      <c r="D14" s="13" t="s">
        <v>66</v>
      </c>
      <c r="E14" s="13" t="s">
        <v>67</v>
      </c>
      <c r="F14" s="13" t="s">
        <v>68</v>
      </c>
      <c r="G14" s="13" t="s">
        <v>66</v>
      </c>
      <c r="H14" s="13" t="s">
        <v>67</v>
      </c>
      <c r="I14" s="13" t="s">
        <v>68</v>
      </c>
      <c r="J14" s="13" t="s">
        <v>66</v>
      </c>
      <c r="K14" s="13" t="s">
        <v>67</v>
      </c>
      <c r="L14" s="13" t="s">
        <v>68</v>
      </c>
      <c r="M14" s="13" t="s">
        <v>66</v>
      </c>
      <c r="N14" s="13" t="s">
        <v>67</v>
      </c>
      <c r="O14" s="13" t="s">
        <v>68</v>
      </c>
      <c r="P14" s="12"/>
      <c r="Q14" s="12"/>
      <c r="R14" s="12"/>
    </row>
    <row r="15" customFormat="false" ht="26.85" hidden="false" customHeight="false" outlineLevel="0" collapsed="false">
      <c r="A15" s="14" t="n">
        <v>1</v>
      </c>
      <c r="B15" s="15" t="s">
        <v>69</v>
      </c>
      <c r="C15" s="15" t="s">
        <v>70</v>
      </c>
      <c r="D15" s="16" t="n">
        <v>4</v>
      </c>
      <c r="E15" s="16" t="n">
        <v>2</v>
      </c>
      <c r="F15" s="16" t="n">
        <v>0</v>
      </c>
      <c r="G15" s="16" t="n">
        <v>1</v>
      </c>
      <c r="H15" s="16" t="n">
        <v>0</v>
      </c>
      <c r="I15" s="16" t="n">
        <v>0</v>
      </c>
      <c r="J15" s="16" t="n">
        <v>1</v>
      </c>
      <c r="K15" s="16" t="n">
        <v>1</v>
      </c>
      <c r="L15" s="16" t="n">
        <v>0</v>
      </c>
      <c r="M15" s="16" t="n">
        <v>0.5</v>
      </c>
      <c r="N15" s="16" t="n">
        <v>0</v>
      </c>
      <c r="O15" s="16" t="n">
        <v>0</v>
      </c>
      <c r="P15" s="17" t="n">
        <f aca="false">SUM(D15:L15)</f>
        <v>9</v>
      </c>
      <c r="Q15" s="18" t="n">
        <f aca="false">SUM(D15:F15)*$B$8+SUM(G15:I15)*$B$9+SUM(J15:L15)*$B$10+SUM(M15:O15)</f>
        <v>4</v>
      </c>
      <c r="R15" s="19" t="n">
        <f aca="false">IF($Q$23=0,0,Q15/$Q$23)</f>
        <v>1</v>
      </c>
    </row>
    <row r="16" customFormat="false" ht="15" hidden="false" customHeight="false" outlineLevel="0" collapsed="false">
      <c r="A16" s="14" t="n">
        <v>2</v>
      </c>
      <c r="B16" s="15"/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7" t="n">
        <f aca="false">SUM(D16:L16)</f>
        <v>0</v>
      </c>
      <c r="Q16" s="18" t="n">
        <f aca="false">SUM(D16:F16)*$B$8+SUM(G16:I16)*$B$9+SUM(J16:L16)*$B$10+SUM(M16:O16)</f>
        <v>0</v>
      </c>
      <c r="R16" s="19" t="n">
        <f aca="false">IF($Q$23=0,0,Q16/$Q$23)</f>
        <v>0</v>
      </c>
    </row>
    <row r="17" customFormat="false" ht="15" hidden="false" customHeight="false" outlineLevel="0" collapsed="false">
      <c r="A17" s="14" t="n">
        <v>3</v>
      </c>
      <c r="B17" s="15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7" t="n">
        <f aca="false">SUM(D17:L17)</f>
        <v>0</v>
      </c>
      <c r="Q17" s="18" t="n">
        <f aca="false">SUM(D17:F17)*$B$8+SUM(G17:I17)*$B$9+SUM(J17:L17)*$B$10+SUM(M17:O17)</f>
        <v>0</v>
      </c>
      <c r="R17" s="19" t="n">
        <f aca="false">IF($Q$23=0,0,Q17/$Q$23)</f>
        <v>0</v>
      </c>
    </row>
    <row r="18" customFormat="false" ht="15" hidden="false" customHeight="false" outlineLevel="0" collapsed="false">
      <c r="A18" s="14" t="n">
        <v>4</v>
      </c>
      <c r="B18" s="15"/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7" t="n">
        <f aca="false">SUM(D18:L18)</f>
        <v>0</v>
      </c>
      <c r="Q18" s="18" t="n">
        <f aca="false">SUM(D18:F18)*$B$8+SUM(G18:I18)*$B$9+SUM(J18:L18)*$B$10+SUM(M18:O18)</f>
        <v>0</v>
      </c>
      <c r="R18" s="19" t="n">
        <f aca="false">IF($Q$23=0,0,Q18/$Q$23)</f>
        <v>0</v>
      </c>
    </row>
    <row r="19" customFormat="false" ht="15" hidden="false" customHeight="false" outlineLevel="0" collapsed="false">
      <c r="A19" s="14" t="n">
        <v>5</v>
      </c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7" t="n">
        <f aca="false">SUM(D19:L19)</f>
        <v>0</v>
      </c>
      <c r="Q19" s="18" t="n">
        <f aca="false">SUM(D19:F19)*$B$8+SUM(G19:I19)*$B$9+SUM(J19:L19)*$B$10+SUM(M19:O19)</f>
        <v>0</v>
      </c>
      <c r="R19" s="19" t="n">
        <f aca="false">IF($Q$23=0,0,Q19/$Q$23)</f>
        <v>0</v>
      </c>
    </row>
    <row r="20" customFormat="false" ht="15" hidden="false" customHeight="false" outlineLevel="0" collapsed="false">
      <c r="A20" s="14" t="n">
        <v>6</v>
      </c>
      <c r="B20" s="15"/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7" t="n">
        <f aca="false">SUM(D20:L20)</f>
        <v>0</v>
      </c>
      <c r="Q20" s="18" t="n">
        <f aca="false">SUM(D20:F20)*$B$8+SUM(G20:I20)*$B$9+SUM(J20:L20)*$B$10+SUM(M20:O20)</f>
        <v>0</v>
      </c>
      <c r="R20" s="19" t="n">
        <f aca="false">IF($Q$23=0,0,Q20/$Q$23)</f>
        <v>0</v>
      </c>
    </row>
    <row r="21" customFormat="false" ht="15" hidden="false" customHeight="false" outlineLevel="0" collapsed="false">
      <c r="A21" s="14" t="n">
        <v>7</v>
      </c>
      <c r="B21" s="15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7" t="n">
        <f aca="false">SUM(D21:L21)</f>
        <v>0</v>
      </c>
      <c r="Q21" s="18" t="n">
        <f aca="false">SUM(D21:F21)*$B$8+SUM(G21:I21)*$B$9+SUM(J21:L21)*$B$10+SUM(M21:O21)</f>
        <v>0</v>
      </c>
      <c r="R21" s="19" t="n">
        <f aca="false">IF($Q$23=0,0,Q21/$Q$23)</f>
        <v>0</v>
      </c>
    </row>
    <row r="22" customFormat="false" ht="15" hidden="false" customHeight="false" outlineLevel="0" collapsed="false">
      <c r="A22" s="14" t="n">
        <v>8</v>
      </c>
      <c r="B22" s="15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7" t="n">
        <f aca="false">SUM(D22:L22)</f>
        <v>0</v>
      </c>
      <c r="Q22" s="18" t="n">
        <f aca="false">SUM(D22:F22)*$B$8+SUM(G22:I22)*$B$9+SUM(J22:L22)*$B$10+SUM(M22:O22)</f>
        <v>0</v>
      </c>
      <c r="R22" s="19" t="n">
        <f aca="false">IF($Q$23=0,0,Q22/$Q$23)</f>
        <v>0</v>
      </c>
    </row>
    <row r="23" customFormat="false" ht="15" hidden="false" customHeight="false" outlineLevel="0" collapsed="false">
      <c r="A23" s="20"/>
      <c r="B23" s="21" t="s">
        <v>71</v>
      </c>
      <c r="C23" s="20"/>
      <c r="D23" s="22" t="n">
        <f aca="false">SUM(D15:D22)</f>
        <v>4</v>
      </c>
      <c r="E23" s="22" t="n">
        <f aca="false">SUM(E15:E22)</f>
        <v>2</v>
      </c>
      <c r="F23" s="22" t="n">
        <f aca="false">SUM(F15:F22)</f>
        <v>0</v>
      </c>
      <c r="G23" s="22" t="n">
        <f aca="false">SUM(G15:G22)</f>
        <v>1</v>
      </c>
      <c r="H23" s="22" t="n">
        <f aca="false">SUM(H15:H22)</f>
        <v>0</v>
      </c>
      <c r="I23" s="22" t="n">
        <f aca="false">SUM(I15:I22)</f>
        <v>0</v>
      </c>
      <c r="J23" s="22" t="n">
        <f aca="false">SUM(J15:J22)</f>
        <v>1</v>
      </c>
      <c r="K23" s="22" t="n">
        <f aca="false">SUM(K15:K22)</f>
        <v>1</v>
      </c>
      <c r="L23" s="22" t="n">
        <f aca="false">SUM(L15:L22)</f>
        <v>0</v>
      </c>
      <c r="M23" s="22" t="n">
        <f aca="false">SUM(M15:M22)</f>
        <v>0.5</v>
      </c>
      <c r="N23" s="22" t="n">
        <f aca="false">SUM(N15:N22)</f>
        <v>0</v>
      </c>
      <c r="O23" s="22" t="n">
        <f aca="false">SUM(O15:O22)</f>
        <v>0</v>
      </c>
      <c r="P23" s="17" t="n">
        <f aca="false">SUM(P15:P22)</f>
        <v>9</v>
      </c>
      <c r="Q23" s="18" t="n">
        <f aca="false">SUM(Q15:Q22)</f>
        <v>4</v>
      </c>
      <c r="R23" s="23" t="n">
        <f aca="false">IF(Q23=0,0,1)</f>
        <v>1</v>
      </c>
    </row>
    <row r="25" customFormat="false" ht="15" hidden="false" customHeight="false" outlineLevel="0" collapsed="false">
      <c r="A25" s="7" t="s">
        <v>72</v>
      </c>
    </row>
    <row r="26" customFormat="false" ht="15" hidden="false" customHeight="false" outlineLevel="0" collapsed="false">
      <c r="A26" s="8" t="s">
        <v>73</v>
      </c>
      <c r="B26" s="9" t="s">
        <v>74</v>
      </c>
      <c r="C26" s="9" t="s">
        <v>75</v>
      </c>
      <c r="D26" s="8" t="s">
        <v>76</v>
      </c>
      <c r="E26" s="8"/>
      <c r="F26" s="8"/>
      <c r="G26" s="8"/>
    </row>
    <row r="27" customFormat="false" ht="15" hidden="false" customHeight="false" outlineLevel="0" collapsed="false">
      <c r="A27" s="10" t="s">
        <v>77</v>
      </c>
      <c r="B27" s="18" t="n">
        <f aca="false">SUM(D23:F23)*$B$8+SUM(G23:I23)*$B$9+SUM(J23:L23)*$B$10</f>
        <v>3.5</v>
      </c>
      <c r="C27" s="24" t="n">
        <v>7</v>
      </c>
      <c r="D27" s="20" t="str">
        <f aca="false">IF(ABS(B27-C27)&lt;0.001,"Đạt","Lệch "&amp;TEXT(B27-C27,"+0.00;-0.00")&amp;" điểm")</f>
        <v>Lệch -3.50 điểm</v>
      </c>
      <c r="E27" s="20"/>
      <c r="F27" s="20"/>
      <c r="G27" s="20"/>
    </row>
    <row r="28" customFormat="false" ht="15" hidden="false" customHeight="false" outlineLevel="0" collapsed="false">
      <c r="A28" s="10" t="s">
        <v>78</v>
      </c>
      <c r="B28" s="18" t="n">
        <f aca="false">SUM(M23:O23)</f>
        <v>0.5</v>
      </c>
      <c r="C28" s="24" t="n">
        <v>3</v>
      </c>
      <c r="D28" s="20" t="str">
        <f aca="false">IF(ABS(B28-C28)&lt;0.001,"Đạt","Lệch "&amp;TEXT(B28-C28,"+0.00;-0.00")&amp;" điểm")</f>
        <v>Lệch -2.50 điểm</v>
      </c>
      <c r="E28" s="20"/>
      <c r="F28" s="20"/>
      <c r="G28" s="20"/>
    </row>
    <row r="29" customFormat="false" ht="15" hidden="false" customHeight="false" outlineLevel="0" collapsed="false">
      <c r="A29" s="10" t="s">
        <v>79</v>
      </c>
      <c r="B29" s="18" t="n">
        <f aca="false">Q23</f>
        <v>4</v>
      </c>
      <c r="C29" s="24" t="n">
        <v>10</v>
      </c>
      <c r="D29" s="20" t="str">
        <f aca="false">IF(ABS(B29-C29)&lt;0.001,"Đạt","Lệch "&amp;TEXT(B29-C29,"+0.00;-0.00")&amp;" điểm")</f>
        <v>Lệch -6.00 điểm</v>
      </c>
      <c r="E29" s="20"/>
      <c r="F29" s="20"/>
      <c r="G29" s="20"/>
    </row>
    <row r="30" customFormat="false" ht="15" hidden="false" customHeight="false" outlineLevel="0" collapsed="false">
      <c r="A30" s="10" t="s">
        <v>80</v>
      </c>
      <c r="B30" s="18" t="n">
        <f aca="false">D23*$B$8+G23*$B$9+J23*$B$10+M23</f>
        <v>3</v>
      </c>
      <c r="C30" s="24" t="n">
        <v>4</v>
      </c>
      <c r="D30" s="20" t="str">
        <f aca="false">IF(ABS(B30-C30)&lt;0.001,"Đạt","Lệch "&amp;TEXT(B30-C30,"+0.00;-0.00")&amp;" điểm")</f>
        <v>Lệch -1.00 điểm</v>
      </c>
      <c r="E30" s="20"/>
      <c r="F30" s="20"/>
      <c r="G30" s="20"/>
    </row>
    <row r="31" customFormat="false" ht="15" hidden="false" customHeight="false" outlineLevel="0" collapsed="false">
      <c r="A31" s="10" t="s">
        <v>81</v>
      </c>
      <c r="B31" s="18" t="n">
        <f aca="false">E23*$B$8+H23*$B$9+K23*$B$10+N23</f>
        <v>1</v>
      </c>
      <c r="C31" s="24" t="n">
        <v>3</v>
      </c>
      <c r="D31" s="20" t="str">
        <f aca="false">IF(ABS(B31-C31)&lt;0.001,"Đạt","Lệch "&amp;TEXT(B31-C31,"+0.00;-0.00")&amp;" điểm")</f>
        <v>Lệch -2.00 điểm</v>
      </c>
      <c r="E31" s="20"/>
      <c r="F31" s="20"/>
      <c r="G31" s="20"/>
    </row>
    <row r="32" customFormat="false" ht="15" hidden="false" customHeight="false" outlineLevel="0" collapsed="false">
      <c r="A32" s="10" t="s">
        <v>82</v>
      </c>
      <c r="B32" s="18" t="n">
        <f aca="false">F23*$B$8+I23*$B$9+L23*$B$10+O23</f>
        <v>0</v>
      </c>
      <c r="C32" s="24" t="n">
        <v>3</v>
      </c>
      <c r="D32" s="20" t="str">
        <f aca="false">IF(ABS(B32-C32)&lt;0.001,"Đạt","Lệch "&amp;TEXT(B32-C32,"+0.00;-0.00")&amp;" điểm")</f>
        <v>Lệch -3.00 điểm</v>
      </c>
      <c r="E32" s="20"/>
      <c r="F32" s="20"/>
      <c r="G32" s="20"/>
    </row>
    <row r="34" customFormat="false" ht="15" hidden="false" customHeight="false" outlineLevel="0" collapsed="false">
      <c r="A34" s="25" t="s">
        <v>83</v>
      </c>
      <c r="B34" s="25"/>
      <c r="C34" s="25"/>
      <c r="D34" s="25"/>
      <c r="E34" s="25"/>
      <c r="F34" s="25"/>
      <c r="G34" s="25"/>
      <c r="H34" s="25"/>
      <c r="I34" s="25"/>
      <c r="J34" s="25"/>
    </row>
  </sheetData>
  <mergeCells count="21">
    <mergeCell ref="C8:F8"/>
    <mergeCell ref="C9:F9"/>
    <mergeCell ref="C10:F10"/>
    <mergeCell ref="A13:A14"/>
    <mergeCell ref="B13:B14"/>
    <mergeCell ref="C13:C14"/>
    <mergeCell ref="D13:F13"/>
    <mergeCell ref="G13:I13"/>
    <mergeCell ref="J13:L13"/>
    <mergeCell ref="M13:O13"/>
    <mergeCell ref="P13:P14"/>
    <mergeCell ref="Q13:Q14"/>
    <mergeCell ref="R13:R14"/>
    <mergeCell ref="D26:G26"/>
    <mergeCell ref="D27:G27"/>
    <mergeCell ref="D28:G28"/>
    <mergeCell ref="D29:G29"/>
    <mergeCell ref="D30:G30"/>
    <mergeCell ref="D31:G31"/>
    <mergeCell ref="D32:G32"/>
    <mergeCell ref="A34:J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30"/>
    <col collapsed="false" customWidth="true" hidden="false" outlineLevel="0" max="4" min="4" style="0" width="12"/>
    <col collapsed="false" customWidth="true" hidden="false" outlineLevel="0" max="5" min="5" style="0" width="46"/>
    <col collapsed="false" customWidth="true" hidden="false" outlineLevel="0" max="6" min="6" style="0" width="16"/>
    <col collapsed="false" customWidth="true" hidden="false" outlineLevel="0" max="8" min="7" style="0" width="8"/>
  </cols>
  <sheetData>
    <row r="1" customFormat="false" ht="18.55" hidden="false" customHeight="false" outlineLevel="0" collapsed="false">
      <c r="A1" s="4" t="s">
        <v>84</v>
      </c>
    </row>
    <row r="2" customFormat="false" ht="15" hidden="false" customHeight="false" outlineLevel="0" collapsed="false">
      <c r="A2" s="25" t="s">
        <v>85</v>
      </c>
      <c r="B2" s="25"/>
      <c r="C2" s="25"/>
      <c r="D2" s="25"/>
      <c r="E2" s="25"/>
      <c r="F2" s="25"/>
      <c r="G2" s="25"/>
      <c r="H2" s="25"/>
    </row>
    <row r="4" customFormat="false" ht="15" hidden="false" customHeight="false" outlineLevel="0" collapsed="false">
      <c r="A4" s="12" t="s">
        <v>56</v>
      </c>
      <c r="B4" s="12" t="s">
        <v>57</v>
      </c>
      <c r="C4" s="12" t="s">
        <v>58</v>
      </c>
      <c r="D4" s="12" t="s">
        <v>86</v>
      </c>
      <c r="E4" s="12" t="s">
        <v>87</v>
      </c>
      <c r="F4" s="12" t="s">
        <v>47</v>
      </c>
      <c r="G4" s="12" t="s">
        <v>88</v>
      </c>
      <c r="H4" s="12" t="s">
        <v>89</v>
      </c>
    </row>
    <row r="5" customFormat="false" ht="30" hidden="false" customHeight="true" outlineLevel="0" collapsed="false">
      <c r="A5" s="26" t="n">
        <v>1</v>
      </c>
      <c r="B5" s="6" t="s">
        <v>69</v>
      </c>
      <c r="C5" s="15" t="s">
        <v>90</v>
      </c>
      <c r="D5" s="26" t="s">
        <v>66</v>
      </c>
      <c r="E5" s="15" t="s">
        <v>91</v>
      </c>
      <c r="F5" s="26" t="s">
        <v>50</v>
      </c>
      <c r="G5" s="26" t="n">
        <v>4</v>
      </c>
      <c r="H5" s="11" t="n">
        <f aca="false">G5*'Ma tran de'!$B$8</f>
        <v>1</v>
      </c>
    </row>
    <row r="6" customFormat="false" ht="30" hidden="false" customHeight="true" outlineLevel="0" collapsed="false">
      <c r="A6" s="26" t="n">
        <v>2</v>
      </c>
      <c r="B6" s="6" t="s">
        <v>69</v>
      </c>
      <c r="C6" s="15" t="s">
        <v>92</v>
      </c>
      <c r="D6" s="26" t="s">
        <v>67</v>
      </c>
      <c r="E6" s="15" t="s">
        <v>93</v>
      </c>
      <c r="F6" s="26" t="s">
        <v>52</v>
      </c>
      <c r="G6" s="26" t="n">
        <v>1</v>
      </c>
      <c r="H6" s="11" t="n">
        <f aca="false">G6*'Ma tran de'!$B$9</f>
        <v>1</v>
      </c>
    </row>
    <row r="7" customFormat="false" ht="30" hidden="false" customHeight="true" outlineLevel="0" collapsed="false">
      <c r="A7" s="26" t="n">
        <v>3</v>
      </c>
      <c r="B7" s="6" t="s">
        <v>69</v>
      </c>
      <c r="C7" s="15" t="s">
        <v>94</v>
      </c>
      <c r="D7" s="26" t="s">
        <v>68</v>
      </c>
      <c r="E7" s="15" t="s">
        <v>95</v>
      </c>
      <c r="F7" s="26" t="s">
        <v>78</v>
      </c>
      <c r="G7" s="26" t="n">
        <v>1</v>
      </c>
      <c r="H7" s="11" t="n">
        <v>0.5</v>
      </c>
    </row>
    <row r="8" customFormat="false" ht="15" hidden="false" customHeight="false" outlineLevel="0" collapsed="false">
      <c r="A8" s="26"/>
      <c r="B8" s="6"/>
      <c r="C8" s="15"/>
      <c r="D8" s="26"/>
      <c r="E8" s="15"/>
      <c r="F8" s="26"/>
      <c r="G8" s="26"/>
      <c r="H8" s="11"/>
    </row>
    <row r="9" customFormat="false" ht="15" hidden="false" customHeight="false" outlineLevel="0" collapsed="false">
      <c r="A9" s="26"/>
      <c r="B9" s="6"/>
      <c r="C9" s="15"/>
      <c r="D9" s="26"/>
      <c r="E9" s="15"/>
      <c r="F9" s="26"/>
      <c r="G9" s="26"/>
      <c r="H9" s="11"/>
    </row>
    <row r="10" customFormat="false" ht="15" hidden="false" customHeight="false" outlineLevel="0" collapsed="false">
      <c r="A10" s="26"/>
      <c r="B10" s="6"/>
      <c r="C10" s="15"/>
      <c r="D10" s="26"/>
      <c r="E10" s="15"/>
      <c r="F10" s="26"/>
      <c r="G10" s="26"/>
      <c r="H10" s="11"/>
    </row>
    <row r="11" customFormat="false" ht="15" hidden="false" customHeight="false" outlineLevel="0" collapsed="false">
      <c r="A11" s="26"/>
      <c r="B11" s="6"/>
      <c r="C11" s="15"/>
      <c r="D11" s="26"/>
      <c r="E11" s="15"/>
      <c r="F11" s="26"/>
      <c r="G11" s="26"/>
      <c r="H11" s="11"/>
    </row>
    <row r="12" customFormat="false" ht="15" hidden="false" customHeight="false" outlineLevel="0" collapsed="false">
      <c r="A12" s="26"/>
      <c r="B12" s="6"/>
      <c r="C12" s="15"/>
      <c r="D12" s="26"/>
      <c r="E12" s="15"/>
      <c r="F12" s="26"/>
      <c r="G12" s="26"/>
      <c r="H12" s="11"/>
    </row>
    <row r="13" customFormat="false" ht="15" hidden="false" customHeight="false" outlineLevel="0" collapsed="false">
      <c r="A13" s="26"/>
      <c r="B13" s="6"/>
      <c r="C13" s="15"/>
      <c r="D13" s="26"/>
      <c r="E13" s="15"/>
      <c r="F13" s="26"/>
      <c r="G13" s="26"/>
      <c r="H13" s="11"/>
    </row>
    <row r="14" customFormat="false" ht="15" hidden="false" customHeight="false" outlineLevel="0" collapsed="false">
      <c r="A14" s="26"/>
      <c r="B14" s="6"/>
      <c r="C14" s="15"/>
      <c r="D14" s="26"/>
      <c r="E14" s="15"/>
      <c r="F14" s="26"/>
      <c r="G14" s="26"/>
      <c r="H14" s="11"/>
    </row>
    <row r="15" customFormat="false" ht="15" hidden="false" customHeight="false" outlineLevel="0" collapsed="false">
      <c r="A15" s="26"/>
      <c r="B15" s="6"/>
      <c r="C15" s="15"/>
      <c r="D15" s="26"/>
      <c r="E15" s="15"/>
      <c r="F15" s="26"/>
      <c r="G15" s="26"/>
      <c r="H15" s="11"/>
    </row>
    <row r="16" customFormat="false" ht="15" hidden="false" customHeight="false" outlineLevel="0" collapsed="false">
      <c r="A16" s="26"/>
      <c r="B16" s="6"/>
      <c r="C16" s="15"/>
      <c r="D16" s="26"/>
      <c r="E16" s="15"/>
      <c r="F16" s="26"/>
      <c r="G16" s="26"/>
      <c r="H16" s="11"/>
    </row>
    <row r="17" customFormat="false" ht="15" hidden="false" customHeight="false" outlineLevel="0" collapsed="false">
      <c r="A17" s="26"/>
      <c r="B17" s="6"/>
      <c r="C17" s="15"/>
      <c r="D17" s="26"/>
      <c r="E17" s="15"/>
      <c r="F17" s="26"/>
      <c r="G17" s="26"/>
      <c r="H17" s="11"/>
    </row>
    <row r="18" customFormat="false" ht="15" hidden="false" customHeight="false" outlineLevel="0" collapsed="false">
      <c r="A18" s="26"/>
      <c r="B18" s="6"/>
      <c r="C18" s="15"/>
      <c r="D18" s="26"/>
      <c r="E18" s="15"/>
      <c r="F18" s="26"/>
      <c r="G18" s="26"/>
      <c r="H18" s="11"/>
    </row>
    <row r="19" customFormat="false" ht="15" hidden="false" customHeight="false" outlineLevel="0" collapsed="false">
      <c r="A19" s="26"/>
      <c r="B19" s="6"/>
      <c r="C19" s="15"/>
      <c r="D19" s="26"/>
      <c r="E19" s="15"/>
      <c r="F19" s="26"/>
      <c r="G19" s="26"/>
      <c r="H19" s="11"/>
    </row>
  </sheetData>
  <mergeCells count="1">
    <mergeCell ref="A2:H2"/>
  </mergeCells>
  <dataValidations count="2">
    <dataValidation allowBlank="true" errorStyle="stop" operator="between" showDropDown="false" showErrorMessage="false" showInputMessage="false" sqref="D5:D19" type="list">
      <formula1>"Biết,Hiểu,Vận dụng"</formula1>
      <formula2>0</formula2>
    </dataValidation>
    <dataValidation allowBlank="true" errorStyle="stop" operator="between" showDropDown="false" showErrorMessage="false" showInputMessage="false" sqref="F5:F19" type="list">
      <formula1>"Nhiều lựa chọn,Đúng – Sai,Trả lời ngắn,Tự luận"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2026-08-05T03:48:24Z</dcterms:created>
  <dc:creator>openpyxl</dc:creator>
  <dc:description/>
  <dc:language>en-US</dc:language>
  <cp:lastModifiedBy/>
  <dcterms:modified xsi:type="dcterms:W3CDTF">2026-08-05T03:48:24Z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